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'Φύλλο1'!$B$1:$Q$34</definedName>
  </definedNames>
  <calcPr fullCalcOnLoad="1"/>
</workbook>
</file>

<file path=xl/sharedStrings.xml><?xml version="1.0" encoding="utf-8"?>
<sst xmlns="http://schemas.openxmlformats.org/spreadsheetml/2006/main" count="39" uniqueCount="26">
  <si>
    <t>ΜΑΙΟΣ</t>
  </si>
  <si>
    <t xml:space="preserve">ΣΥΝΟΛΟ </t>
  </si>
  <si>
    <t>ΒΟΥΛΓΑΡΙΑ</t>
  </si>
  <si>
    <t>ΝΥΜΦΑΙΑ</t>
  </si>
  <si>
    <t>ΑΓ. ΚΩΝ/ΝΤΙΝΟΣ</t>
  </si>
  <si>
    <t>ΟΡΜΕΝΙΟ</t>
  </si>
  <si>
    <t>ΕΞΟΧΗ</t>
  </si>
  <si>
    <t>ΚΥΠΡΙΝΟΣ</t>
  </si>
  <si>
    <t>ΓΕΝΙΚΟ ΣΥΝΟΛΟ ΕΙΣΕΡΧΟΜΕΝΩΝ</t>
  </si>
  <si>
    <t>ΤΟΥΡΚΙΑ (ΚΗΠΟΙ &amp; ΚΑΣΤΑΝΙΕΣ)</t>
  </si>
  <si>
    <t>ΣΥΝΟΛΟ ΠΕΡΙΟΔΟΥ ΑΠΌ ΤΟΥΡΚΙΑ</t>
  </si>
  <si>
    <t>ΔΙΑΦΟΡΑ 2019-2018 %</t>
  </si>
  <si>
    <t>ΔΙΑΦΟΡΑ 2019-2018 ΣΕ ΑΤΟΜΑ</t>
  </si>
  <si>
    <t>ΠΗΓΗ ΣΕΤΕ INTELLIGENCE ΔΕΛΤΙΟ 54 ΙΟΥΝ 2019</t>
  </si>
  <si>
    <t>Αξιοσημείωτο είναι ότι στο Προμαχώνα υπάρχει μεγάλη μείωση</t>
  </si>
  <si>
    <t>για το πρώτο Πεντάμηνο του 2019 από 812472 σε 443580</t>
  </si>
  <si>
    <t>καλός σε σχέση με τα προηγούμενα χρόνια.</t>
  </si>
  <si>
    <t xml:space="preserve">Ο Μάιος που ουσιαστικά ξεκινάει τη τουρ. σεζόν δεν ήταν καθόλου </t>
  </si>
  <si>
    <t xml:space="preserve">ΠΡΟΜΑΧΩΝΑΣ </t>
  </si>
  <si>
    <t xml:space="preserve">και το Μάιο από 183533 σε μόλις 112979 </t>
  </si>
  <si>
    <t>κάτι που αποτυπώθηκε και από τους παράγοντες του τουρισμού :</t>
  </si>
  <si>
    <t>που δείχνει συνολικη πτώση εισερχόμενων από Βουλγαρία 18,36%</t>
  </si>
  <si>
    <t xml:space="preserve">εν'ώ τον Μάιο του 2018 ήταν : </t>
  </si>
  <si>
    <t>Συνολικά από Βουλγαρία οι εισερχόμενοι τον Μάιο 2019 ήταν:</t>
  </si>
  <si>
    <t>ΕΙΣΕΡΧΟΜΕΝΟΙ TO MAIO ΑΠO ΟΛΕΣ ΤΙΣ ΣΥΝΟΡΙΑΚΕΣ ΔΙΑΒΑΣΕΙΣ ΣΤΗΝ ΑΜΘ</t>
  </si>
  <si>
    <t>ΣΥΝΟΛΟ ΠΕΡΙΟΔΟΥ ΑΠΌ ΒΟΥΛΓΑΡΙΑ      (5 ΔΙΑΒΑΣΕΙΣ ΣΤΗ ΠΑΜΘ)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</si>
</sst>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35" borderId="18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3" fontId="0" fillId="0" borderId="18" xfId="0" applyNumberFormat="1" applyBorder="1" applyAlignment="1">
      <alignment/>
    </xf>
    <xf numFmtId="3" fontId="1" fillId="35" borderId="21" xfId="0" applyNumberFormat="1" applyFont="1" applyFill="1" applyBorder="1" applyAlignment="1">
      <alignment/>
    </xf>
    <xf numFmtId="3" fontId="1" fillId="35" borderId="22" xfId="0" applyNumberFormat="1" applyFont="1" applyFill="1" applyBorder="1" applyAlignment="1">
      <alignment/>
    </xf>
    <xf numFmtId="0" fontId="0" fillId="36" borderId="23" xfId="0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37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5" borderId="29" xfId="0" applyNumberFormat="1" applyFont="1" applyFill="1" applyBorder="1" applyAlignment="1">
      <alignment/>
    </xf>
    <xf numFmtId="3" fontId="0" fillId="37" borderId="2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5" borderId="30" xfId="0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5" borderId="20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8" borderId="17" xfId="0" applyNumberForma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1" fillId="37" borderId="31" xfId="0" applyFont="1" applyFill="1" applyBorder="1" applyAlignment="1">
      <alignment wrapText="1"/>
    </xf>
    <xf numFmtId="0" fontId="1" fillId="37" borderId="31" xfId="0" applyFont="1" applyFill="1" applyBorder="1" applyAlignment="1">
      <alignment/>
    </xf>
    <xf numFmtId="0" fontId="1" fillId="34" borderId="32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1" fillId="37" borderId="37" xfId="0" applyFont="1" applyFill="1" applyBorder="1" applyAlignment="1">
      <alignment horizontal="center" wrapText="1"/>
    </xf>
    <xf numFmtId="0" fontId="1" fillId="37" borderId="38" xfId="0" applyFont="1" applyFill="1" applyBorder="1" applyAlignment="1">
      <alignment horizontal="center" wrapText="1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4" fontId="2" fillId="34" borderId="2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2" fillId="34" borderId="45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tabSelected="1" view="pageBreakPreview" zoomScaleNormal="90" zoomScaleSheetLayoutView="100" zoomScalePageLayoutView="0" workbookViewId="0" topLeftCell="B1">
      <selection activeCell="B1" sqref="B1:Q27"/>
    </sheetView>
  </sheetViews>
  <sheetFormatPr defaultColWidth="9.140625" defaultRowHeight="12.75"/>
  <cols>
    <col min="2" max="2" width="27.57421875" style="0" customWidth="1"/>
    <col min="3" max="3" width="9.8515625" style="0" bestFit="1" customWidth="1"/>
    <col min="4" max="4" width="9.8515625" style="0" customWidth="1"/>
    <col min="5" max="5" width="9.8515625" style="0" bestFit="1" customWidth="1"/>
    <col min="6" max="6" width="9.8515625" style="0" customWidth="1"/>
    <col min="7" max="7" width="9.8515625" style="0" bestFit="1" customWidth="1"/>
    <col min="8" max="8" width="9.28125" style="0" bestFit="1" customWidth="1"/>
    <col min="9" max="9" width="9.28125" style="0" customWidth="1"/>
    <col min="10" max="11" width="9.28125" style="0" bestFit="1" customWidth="1"/>
    <col min="12" max="12" width="9.28125" style="0" customWidth="1"/>
    <col min="13" max="14" width="9.28125" style="0" bestFit="1" customWidth="1"/>
    <col min="15" max="15" width="9.28125" style="0" customWidth="1"/>
    <col min="16" max="17" width="9.28125" style="0" bestFit="1" customWidth="1"/>
  </cols>
  <sheetData>
    <row r="1" spans="2:17" ht="18.75" thickBot="1">
      <c r="B1" s="97" t="s">
        <v>24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2:6" ht="13.5" thickBot="1">
      <c r="B2" s="83" t="s">
        <v>9</v>
      </c>
      <c r="C2" s="84"/>
      <c r="D2" s="84"/>
      <c r="E2" s="85"/>
      <c r="F2" s="29"/>
    </row>
    <row r="3" spans="2:6" ht="13.5" thickBot="1">
      <c r="B3" s="22"/>
      <c r="C3" s="21">
        <v>2019</v>
      </c>
      <c r="D3" s="21">
        <v>2018</v>
      </c>
      <c r="E3" s="21"/>
      <c r="F3" s="30"/>
    </row>
    <row r="4" spans="2:6" ht="13.5" thickBot="1">
      <c r="B4" s="13" t="s">
        <v>0</v>
      </c>
      <c r="C4" s="17">
        <v>62988</v>
      </c>
      <c r="D4" s="17">
        <v>60518</v>
      </c>
      <c r="E4" s="49"/>
      <c r="F4" s="31"/>
    </row>
    <row r="5" spans="2:6" ht="13.5" thickBot="1">
      <c r="B5" s="12" t="s">
        <v>1</v>
      </c>
      <c r="C5" s="18">
        <f>SUM(C4:C4)</f>
        <v>62988</v>
      </c>
      <c r="D5" s="18">
        <f>SUM(D4:D4)</f>
        <v>60518</v>
      </c>
      <c r="E5" s="19"/>
      <c r="F5" s="32"/>
    </row>
    <row r="6" spans="2:6" ht="13.5" thickBot="1">
      <c r="B6" s="7" t="s">
        <v>11</v>
      </c>
      <c r="C6" s="73">
        <f>C5/D5*100-100</f>
        <v>4.081430318252416</v>
      </c>
      <c r="D6" s="74"/>
      <c r="E6" s="75"/>
      <c r="F6" s="33"/>
    </row>
    <row r="7" spans="2:6" ht="13.5" thickBot="1">
      <c r="B7" s="1"/>
      <c r="C7" s="3"/>
      <c r="D7" s="3"/>
      <c r="E7" s="3"/>
      <c r="F7" s="3"/>
    </row>
    <row r="8" spans="2:17" ht="13.5" thickBot="1">
      <c r="B8" s="5"/>
      <c r="C8" s="68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2:17" ht="12.75">
      <c r="B9" s="6"/>
      <c r="C9" s="71" t="s">
        <v>3</v>
      </c>
      <c r="D9" s="71"/>
      <c r="E9" s="100"/>
      <c r="F9" s="76" t="s">
        <v>4</v>
      </c>
      <c r="G9" s="77"/>
      <c r="H9" s="71"/>
      <c r="I9" s="76" t="s">
        <v>5</v>
      </c>
      <c r="J9" s="77"/>
      <c r="K9" s="71"/>
      <c r="L9" s="76" t="s">
        <v>6</v>
      </c>
      <c r="M9" s="77"/>
      <c r="N9" s="71"/>
      <c r="O9" s="76" t="s">
        <v>7</v>
      </c>
      <c r="P9" s="77"/>
      <c r="Q9" s="78"/>
    </row>
    <row r="10" spans="2:17" ht="13.5" thickBot="1">
      <c r="B10" s="26"/>
      <c r="C10" s="27">
        <v>2019</v>
      </c>
      <c r="D10" s="27">
        <v>2018</v>
      </c>
      <c r="E10" s="27"/>
      <c r="F10" s="15">
        <v>2019</v>
      </c>
      <c r="G10" s="15">
        <v>2018</v>
      </c>
      <c r="H10" s="15"/>
      <c r="I10" s="15">
        <v>2019</v>
      </c>
      <c r="J10" s="15">
        <v>2018</v>
      </c>
      <c r="K10" s="15"/>
      <c r="L10" s="15">
        <v>2019</v>
      </c>
      <c r="M10" s="15">
        <v>2018</v>
      </c>
      <c r="N10" s="15"/>
      <c r="O10" s="15">
        <v>2019</v>
      </c>
      <c r="P10" s="15">
        <v>2018</v>
      </c>
      <c r="Q10" s="16"/>
    </row>
    <row r="11" spans="2:17" ht="12.75">
      <c r="B11" s="13" t="s">
        <v>0</v>
      </c>
      <c r="C11" s="2">
        <v>104695</v>
      </c>
      <c r="D11" s="2">
        <v>102492</v>
      </c>
      <c r="E11" s="48"/>
      <c r="F11" s="2">
        <v>6212</v>
      </c>
      <c r="G11" s="2">
        <v>4762</v>
      </c>
      <c r="H11" s="48"/>
      <c r="I11" s="2">
        <v>20023</v>
      </c>
      <c r="J11" s="2">
        <v>21611</v>
      </c>
      <c r="K11" s="48"/>
      <c r="L11" s="2">
        <v>14904</v>
      </c>
      <c r="M11" s="2">
        <v>23760</v>
      </c>
      <c r="N11" s="48"/>
      <c r="O11" s="2">
        <v>7889</v>
      </c>
      <c r="P11" s="2">
        <v>7139</v>
      </c>
      <c r="Q11" s="42"/>
    </row>
    <row r="12" spans="2:17" ht="13.5" thickBot="1">
      <c r="B12" s="44" t="s">
        <v>1</v>
      </c>
      <c r="C12" s="45">
        <f aca="true" t="shared" si="0" ref="C12:P12">SUM(C11:C11)</f>
        <v>104695</v>
      </c>
      <c r="D12" s="45">
        <f t="shared" si="0"/>
        <v>102492</v>
      </c>
      <c r="E12" s="45"/>
      <c r="F12" s="45">
        <f t="shared" si="0"/>
        <v>6212</v>
      </c>
      <c r="G12" s="45">
        <f t="shared" si="0"/>
        <v>4762</v>
      </c>
      <c r="H12" s="45"/>
      <c r="I12" s="45">
        <f t="shared" si="0"/>
        <v>20023</v>
      </c>
      <c r="J12" s="45">
        <f t="shared" si="0"/>
        <v>21611</v>
      </c>
      <c r="K12" s="45"/>
      <c r="L12" s="45">
        <f t="shared" si="0"/>
        <v>14904</v>
      </c>
      <c r="M12" s="45">
        <f t="shared" si="0"/>
        <v>23760</v>
      </c>
      <c r="N12" s="45"/>
      <c r="O12" s="45">
        <f t="shared" si="0"/>
        <v>7889</v>
      </c>
      <c r="P12" s="45">
        <f t="shared" si="0"/>
        <v>7139</v>
      </c>
      <c r="Q12" s="46"/>
    </row>
    <row r="13" spans="2:17" ht="13.5" thickBot="1">
      <c r="B13" s="47" t="s">
        <v>11</v>
      </c>
      <c r="C13" s="79">
        <f>C12/D12*100-100</f>
        <v>2.1494360535456565</v>
      </c>
      <c r="D13" s="80"/>
      <c r="E13" s="81"/>
      <c r="F13" s="79">
        <f>F12/G12*100-100</f>
        <v>30.449391012179774</v>
      </c>
      <c r="G13" s="80"/>
      <c r="H13" s="81"/>
      <c r="I13" s="79">
        <f>I12/J12*100-100</f>
        <v>-7.348109758919065</v>
      </c>
      <c r="J13" s="80"/>
      <c r="K13" s="81"/>
      <c r="L13" s="79">
        <f>L12/M12*100-100</f>
        <v>-37.272727272727266</v>
      </c>
      <c r="M13" s="80"/>
      <c r="N13" s="81"/>
      <c r="O13" s="79">
        <f>O12/P12*100-100</f>
        <v>10.505673063454267</v>
      </c>
      <c r="P13" s="80"/>
      <c r="Q13" s="82"/>
    </row>
    <row r="14" spans="3:5" s="43" customFormat="1" ht="12.75">
      <c r="C14" s="30"/>
      <c r="D14" s="30"/>
      <c r="E14" s="30"/>
    </row>
    <row r="15" ht="13.5" thickBot="1"/>
    <row r="16" spans="2:9" ht="13.5" thickBot="1">
      <c r="B16" s="9" t="s">
        <v>10</v>
      </c>
      <c r="C16" s="10"/>
      <c r="D16" s="10"/>
      <c r="E16" s="11">
        <v>2019</v>
      </c>
      <c r="F16" s="11">
        <v>2018</v>
      </c>
      <c r="G16" s="25" t="s">
        <v>12</v>
      </c>
      <c r="H16" s="25"/>
      <c r="I16" s="20"/>
    </row>
    <row r="17" spans="2:11" ht="13.5" thickBot="1">
      <c r="B17" s="92" t="s">
        <v>0</v>
      </c>
      <c r="C17" s="93"/>
      <c r="D17" s="50"/>
      <c r="E17" s="51">
        <f>C5</f>
        <v>62988</v>
      </c>
      <c r="F17" s="51">
        <f>D5</f>
        <v>60518</v>
      </c>
      <c r="G17" s="89">
        <f>E17-F17</f>
        <v>2470</v>
      </c>
      <c r="H17" s="90"/>
      <c r="I17" s="91"/>
      <c r="K17" t="s">
        <v>14</v>
      </c>
    </row>
    <row r="18" spans="2:11" ht="13.5" thickBot="1">
      <c r="B18" s="87" t="s">
        <v>11</v>
      </c>
      <c r="C18" s="88"/>
      <c r="D18" s="54"/>
      <c r="E18" s="94">
        <f>E17/F17*100-100</f>
        <v>4.081430318252416</v>
      </c>
      <c r="F18" s="95"/>
      <c r="G18" s="96"/>
      <c r="K18" t="s">
        <v>15</v>
      </c>
    </row>
    <row r="19" spans="2:11" ht="26.25" customHeight="1" thickBot="1">
      <c r="B19" s="62" t="s">
        <v>25</v>
      </c>
      <c r="C19" s="63"/>
      <c r="D19" s="52"/>
      <c r="E19" s="53">
        <v>2019</v>
      </c>
      <c r="F19" s="53">
        <v>2018</v>
      </c>
      <c r="K19" t="s">
        <v>19</v>
      </c>
    </row>
    <row r="20" spans="2:11" ht="13.5" thickBot="1">
      <c r="B20" s="92" t="s">
        <v>0</v>
      </c>
      <c r="C20" s="93"/>
      <c r="D20" s="55"/>
      <c r="E20" s="51">
        <f>C12+F12+I12+L12+O12</f>
        <v>153723</v>
      </c>
      <c r="F20" s="51">
        <f>D12+G12+J12+M12+P12</f>
        <v>159764</v>
      </c>
      <c r="G20" s="89">
        <f>E20-F20</f>
        <v>-6041</v>
      </c>
      <c r="H20" s="90"/>
      <c r="I20" s="91"/>
      <c r="K20" t="s">
        <v>21</v>
      </c>
    </row>
    <row r="21" spans="2:11" ht="13.5" thickBot="1">
      <c r="B21" s="87" t="s">
        <v>11</v>
      </c>
      <c r="C21" s="88"/>
      <c r="D21" s="54"/>
      <c r="E21" s="94">
        <f>E20/F20*100-100</f>
        <v>-3.781202273353202</v>
      </c>
      <c r="F21" s="95"/>
      <c r="G21" s="96"/>
      <c r="K21" t="s">
        <v>20</v>
      </c>
    </row>
    <row r="22" spans="2:11" ht="13.5" thickBot="1">
      <c r="B22" s="98" t="s">
        <v>8</v>
      </c>
      <c r="C22" s="99"/>
      <c r="D22" s="23"/>
      <c r="E22" s="8">
        <v>2019</v>
      </c>
      <c r="F22" s="8">
        <v>2018</v>
      </c>
      <c r="K22" t="s">
        <v>17</v>
      </c>
    </row>
    <row r="23" spans="2:11" ht="13.5" customHeight="1" thickBot="1">
      <c r="B23" s="92" t="s">
        <v>0</v>
      </c>
      <c r="C23" s="93"/>
      <c r="D23" s="50"/>
      <c r="E23" s="51">
        <f>E20+E17</f>
        <v>216711</v>
      </c>
      <c r="F23" s="51">
        <f>F20+F17</f>
        <v>220282</v>
      </c>
      <c r="G23" s="89">
        <f>E23-F23</f>
        <v>-3571</v>
      </c>
      <c r="H23" s="90"/>
      <c r="I23" s="91"/>
      <c r="K23" t="s">
        <v>16</v>
      </c>
    </row>
    <row r="24" spans="2:7" ht="13.5" thickBot="1">
      <c r="B24" s="87" t="s">
        <v>11</v>
      </c>
      <c r="C24" s="88"/>
      <c r="D24" s="54"/>
      <c r="E24" s="86">
        <f>E23/F23*100-100</f>
        <v>-1.6211038577823018</v>
      </c>
      <c r="F24" s="80"/>
      <c r="G24" s="82"/>
    </row>
    <row r="25" spans="11:17" ht="13.5" thickBot="1">
      <c r="K25" s="56" t="s">
        <v>23</v>
      </c>
      <c r="L25" s="57"/>
      <c r="M25" s="57"/>
      <c r="N25" s="57"/>
      <c r="O25" s="57"/>
      <c r="P25" s="57"/>
      <c r="Q25" s="58">
        <f>C30+E20</f>
        <v>266702</v>
      </c>
    </row>
    <row r="26" spans="2:17" ht="13.5" thickBot="1">
      <c r="B26" s="35"/>
      <c r="C26" s="67" t="s">
        <v>2</v>
      </c>
      <c r="D26" s="68"/>
      <c r="E26" s="69"/>
      <c r="F26" s="34"/>
      <c r="G26" s="34"/>
      <c r="H26" s="34"/>
      <c r="I26" s="34"/>
      <c r="J26" s="34"/>
      <c r="K26" s="59" t="s">
        <v>22</v>
      </c>
      <c r="L26" s="60"/>
      <c r="M26" s="60"/>
      <c r="N26" s="60"/>
      <c r="O26" s="60"/>
      <c r="P26" s="60"/>
      <c r="Q26" s="61">
        <f>F20+D30</f>
        <v>343297</v>
      </c>
    </row>
    <row r="27" spans="2:5" ht="12.75">
      <c r="B27" s="36"/>
      <c r="C27" s="70" t="s">
        <v>18</v>
      </c>
      <c r="D27" s="71"/>
      <c r="E27" s="72"/>
    </row>
    <row r="28" spans="2:5" ht="13.5" thickBot="1">
      <c r="B28" s="26"/>
      <c r="C28" s="38">
        <v>2019</v>
      </c>
      <c r="D28" s="27">
        <v>2018</v>
      </c>
      <c r="E28" s="39"/>
    </row>
    <row r="29" spans="2:5" ht="12.75">
      <c r="B29" s="13" t="s">
        <v>0</v>
      </c>
      <c r="C29" s="4">
        <v>112979</v>
      </c>
      <c r="D29" s="2">
        <v>183533</v>
      </c>
      <c r="E29" s="42"/>
    </row>
    <row r="30" spans="2:5" ht="12.75">
      <c r="B30" s="14" t="s">
        <v>1</v>
      </c>
      <c r="C30" s="40">
        <f>SUM(C29:C29)</f>
        <v>112979</v>
      </c>
      <c r="D30" s="28">
        <f>SUM(D29:D29)</f>
        <v>183533</v>
      </c>
      <c r="E30" s="41"/>
    </row>
    <row r="31" spans="2:5" ht="13.5" thickBot="1">
      <c r="B31" s="37" t="s">
        <v>11</v>
      </c>
      <c r="C31" s="73">
        <f>C30/D30*100-100</f>
        <v>-38.44213302239924</v>
      </c>
      <c r="D31" s="74"/>
      <c r="E31" s="75"/>
    </row>
    <row r="33" ht="13.5" thickBot="1"/>
    <row r="34" spans="2:6" ht="12.75">
      <c r="B34" s="64" t="s">
        <v>13</v>
      </c>
      <c r="C34" s="65"/>
      <c r="D34" s="65"/>
      <c r="E34" s="66"/>
      <c r="F34" s="24"/>
    </row>
  </sheetData>
  <sheetProtection/>
  <mergeCells count="32">
    <mergeCell ref="C13:E13"/>
    <mergeCell ref="G20:I20"/>
    <mergeCell ref="E18:G18"/>
    <mergeCell ref="G17:I17"/>
    <mergeCell ref="B1:Q1"/>
    <mergeCell ref="B20:C20"/>
    <mergeCell ref="B23:C23"/>
    <mergeCell ref="B22:C22"/>
    <mergeCell ref="C9:E9"/>
    <mergeCell ref="C8:Q8"/>
    <mergeCell ref="E21:G21"/>
    <mergeCell ref="B21:C21"/>
    <mergeCell ref="I9:K9"/>
    <mergeCell ref="L9:N9"/>
    <mergeCell ref="B2:E2"/>
    <mergeCell ref="E24:G24"/>
    <mergeCell ref="C6:E6"/>
    <mergeCell ref="F9:H9"/>
    <mergeCell ref="B24:C24"/>
    <mergeCell ref="G23:I23"/>
    <mergeCell ref="B17:C17"/>
    <mergeCell ref="B18:C18"/>
    <mergeCell ref="B19:C19"/>
    <mergeCell ref="B34:E34"/>
    <mergeCell ref="C26:E26"/>
    <mergeCell ref="C27:E27"/>
    <mergeCell ref="C31:E31"/>
    <mergeCell ref="O9:Q9"/>
    <mergeCell ref="F13:H13"/>
    <mergeCell ref="I13:K13"/>
    <mergeCell ref="L13:N13"/>
    <mergeCell ref="O13:Q13"/>
  </mergeCells>
  <printOptions/>
  <pageMargins left="0.75" right="0.75" top="1" bottom="1" header="0.5" footer="0.5"/>
  <pageSetup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AmiMIC</dc:creator>
  <cp:keywords/>
  <dc:description/>
  <cp:lastModifiedBy>Dell</cp:lastModifiedBy>
  <cp:lastPrinted>2018-11-28T22:39:56Z</cp:lastPrinted>
  <dcterms:created xsi:type="dcterms:W3CDTF">2018-10-31T15:42:03Z</dcterms:created>
  <dcterms:modified xsi:type="dcterms:W3CDTF">2019-07-29T05:02:17Z</dcterms:modified>
  <cp:category/>
  <cp:version/>
  <cp:contentType/>
  <cp:contentStatus/>
</cp:coreProperties>
</file>