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876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'Φύλλο1'!$B$1:$Q$43</definedName>
  </definedNames>
  <calcPr fullCalcOnLoad="1"/>
</workbook>
</file>

<file path=xl/sharedStrings.xml><?xml version="1.0" encoding="utf-8"?>
<sst xmlns="http://schemas.openxmlformats.org/spreadsheetml/2006/main" count="48" uniqueCount="28">
  <si>
    <t>ΜΑΙΟΣ</t>
  </si>
  <si>
    <t xml:space="preserve">ΣΥΝΟΛΟ </t>
  </si>
  <si>
    <t>ΒΟΥΛΓΑΡΙΑ</t>
  </si>
  <si>
    <t>ΝΥΜΦΑΙΑ</t>
  </si>
  <si>
    <t>ΑΓ. ΚΩΝ/ΝΤΙΝΟΣ</t>
  </si>
  <si>
    <t>ΟΡΜΕΝΙΟ</t>
  </si>
  <si>
    <t>ΕΞΟΧΗ</t>
  </si>
  <si>
    <t>ΚΥΠΡΙΝΟΣ</t>
  </si>
  <si>
    <t>ΓΕΝΙΚΟ ΣΥΝΟΛΟ ΕΙΣΕΡΧΟΜΕΝΩΝ</t>
  </si>
  <si>
    <t>ΑΠΡΙΛΙΟΣ</t>
  </si>
  <si>
    <t>ΣΥΝΟΛΟ ΠΕΡΙΟΔΟΥ ΑΠΌ ΒΟΥΛΓΑΡΙΑ</t>
  </si>
  <si>
    <t>ΕΙΣΕΡΧΟΜΕΝΟΙ ΑΠO ΟΛΕΣ ΤΙΣ ΣΥΝΟΡΙΑΚΕΣ ΔΙΑΒΑΣΕΙΣ ΣΤΗΝ ΑΜΘ</t>
  </si>
  <si>
    <t>ΙΑΝΟΥΑΡΙΟΣ</t>
  </si>
  <si>
    <t>ΦΕΒΡΟΥΑΡΙΟΣ</t>
  </si>
  <si>
    <t>ΜΑΡΤΙΟΣ</t>
  </si>
  <si>
    <t>ΤΟΥΡΚΙΑ (ΚΗΠΟΙ &amp; ΚΑΣΤΑΝΙΕΣ)</t>
  </si>
  <si>
    <t>ΣΥΝΟΛΟ ΠΕΡΙΟΔΟΥ ΑΠΌ ΤΟΥΡΚΙΑ</t>
  </si>
  <si>
    <t>ΔΙΑΦΟΡΑ 2019-2018 %</t>
  </si>
  <si>
    <t>ΔΙΑΦΟΡΑ 2019-2018 ΣΕ ΑΤΟΜΑ</t>
  </si>
  <si>
    <t>ΠΗΓΗ ΣΕΤΕ INTELLIGENCE ΔΕΛΤΙΟ 54 ΙΟΥΝ 2019</t>
  </si>
  <si>
    <t>Αξιοσημείωτο είναι ότι στο Προμαχώνα υπάρχει μεγάλη μείωση</t>
  </si>
  <si>
    <t>για το πρώτο Πεντάμηνο του 2019 από 812472 σε 443580</t>
  </si>
  <si>
    <t>καλός σε σχέση με τα προηγούμενα χρόνια.</t>
  </si>
  <si>
    <t xml:space="preserve">Ο Μάιος που ουσιαστικά ξεκινάει τη τουρ. σεζόν δεν ήταν καθόλου </t>
  </si>
  <si>
    <t xml:space="preserve">ΠΡΟΜΑΧΩΝΑΣ </t>
  </si>
  <si>
    <t xml:space="preserve">και το Μάιο από 183533 σε μόλις 112979 </t>
  </si>
  <si>
    <t>Αυτό αποτυπώθηκε και από τους παράγοντες του τουρισμού :</t>
  </si>
  <si>
    <t>ΙΑΝΟΥΑΡΙΟΣ - ΜΑΙΟΣ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</si>
</sst>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u val="single"/>
      <sz val="14"/>
      <name val="Arial"/>
      <family val="2"/>
    </font>
    <font>
      <sz val="8"/>
      <color indexed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4" fontId="2" fillId="0" borderId="0" xfId="0" applyNumberFormat="1" applyFont="1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1" fillId="0" borderId="4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1" fillId="3" borderId="8" xfId="0" applyFont="1" applyFill="1" applyBorder="1" applyAlignment="1">
      <alignment/>
    </xf>
    <xf numFmtId="0" fontId="1" fillId="4" borderId="9" xfId="0" applyFont="1" applyFill="1" applyBorder="1" applyAlignment="1">
      <alignment/>
    </xf>
    <xf numFmtId="0" fontId="0" fillId="4" borderId="5" xfId="0" applyFill="1" applyBorder="1" applyAlignment="1">
      <alignment/>
    </xf>
    <xf numFmtId="0" fontId="1" fillId="4" borderId="5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1" fillId="5" borderId="5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1" fillId="6" borderId="9" xfId="0" applyFont="1" applyFill="1" applyBorder="1" applyAlignment="1">
      <alignment/>
    </xf>
    <xf numFmtId="0" fontId="0" fillId="6" borderId="5" xfId="0" applyFill="1" applyBorder="1" applyAlignment="1">
      <alignment/>
    </xf>
    <xf numFmtId="0" fontId="1" fillId="6" borderId="5" xfId="0" applyFont="1" applyFill="1" applyBorder="1" applyAlignment="1">
      <alignment/>
    </xf>
    <xf numFmtId="0" fontId="1" fillId="6" borderId="2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5" borderId="12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3" fontId="1" fillId="5" borderId="15" xfId="0" applyNumberFormat="1" applyFont="1" applyFill="1" applyBorder="1" applyAlignment="1">
      <alignment/>
    </xf>
    <xf numFmtId="3" fontId="1" fillId="5" borderId="16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5" borderId="19" xfId="0" applyNumberFormat="1" applyFont="1" applyFill="1" applyBorder="1" applyAlignment="1">
      <alignment/>
    </xf>
    <xf numFmtId="3" fontId="1" fillId="5" borderId="20" xfId="0" applyNumberFormat="1" applyFont="1" applyFill="1" applyBorder="1" applyAlignment="1">
      <alignment/>
    </xf>
    <xf numFmtId="0" fontId="0" fillId="6" borderId="21" xfId="0" applyFill="1" applyBorder="1" applyAlignment="1">
      <alignment/>
    </xf>
    <xf numFmtId="0" fontId="1" fillId="7" borderId="20" xfId="0" applyFont="1" applyFill="1" applyBorder="1" applyAlignment="1">
      <alignment/>
    </xf>
    <xf numFmtId="0" fontId="1" fillId="2" borderId="20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0" fillId="6" borderId="22" xfId="0" applyFill="1" applyBorder="1" applyAlignment="1">
      <alignment/>
    </xf>
    <xf numFmtId="0" fontId="0" fillId="2" borderId="23" xfId="0" applyFill="1" applyBorder="1" applyAlignment="1">
      <alignment/>
    </xf>
    <xf numFmtId="0" fontId="1" fillId="4" borderId="1" xfId="0" applyFont="1" applyFill="1" applyBorder="1" applyAlignment="1">
      <alignment/>
    </xf>
    <xf numFmtId="3" fontId="1" fillId="5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1" fillId="3" borderId="26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3" fontId="1" fillId="5" borderId="3" xfId="0" applyNumberFormat="1" applyFont="1" applyFill="1" applyBorder="1" applyAlignment="1">
      <alignment/>
    </xf>
    <xf numFmtId="3" fontId="1" fillId="5" borderId="4" xfId="0" applyNumberFormat="1" applyFont="1" applyFill="1" applyBorder="1" applyAlignment="1">
      <alignment/>
    </xf>
    <xf numFmtId="3" fontId="0" fillId="4" borderId="4" xfId="0" applyNumberFormat="1" applyFill="1" applyBorder="1" applyAlignment="1">
      <alignment/>
    </xf>
    <xf numFmtId="0" fontId="1" fillId="4" borderId="27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4" fontId="2" fillId="3" borderId="23" xfId="0" applyNumberFormat="1" applyFont="1" applyFill="1" applyBorder="1" applyAlignment="1">
      <alignment horizontal="center"/>
    </xf>
    <xf numFmtId="4" fontId="2" fillId="3" borderId="30" xfId="0" applyNumberFormat="1" applyFont="1" applyFill="1" applyBorder="1" applyAlignment="1">
      <alignment horizontal="center"/>
    </xf>
    <xf numFmtId="4" fontId="2" fillId="3" borderId="3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2" fontId="2" fillId="3" borderId="15" xfId="0" applyNumberFormat="1" applyFont="1" applyFill="1" applyBorder="1" applyAlignment="1">
      <alignment horizontal="center"/>
    </xf>
    <xf numFmtId="2" fontId="2" fillId="3" borderId="32" xfId="0" applyNumberFormat="1" applyFont="1" applyFill="1" applyBorder="1" applyAlignment="1">
      <alignment horizontal="center"/>
    </xf>
    <xf numFmtId="2" fontId="2" fillId="3" borderId="16" xfId="0" applyNumberFormat="1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4" fontId="2" fillId="3" borderId="34" xfId="0" applyNumberFormat="1" applyFont="1" applyFill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4" fontId="2" fillId="3" borderId="15" xfId="0" applyNumberFormat="1" applyFont="1" applyFill="1" applyBorder="1" applyAlignment="1">
      <alignment horizontal="center"/>
    </xf>
    <xf numFmtId="4" fontId="2" fillId="3" borderId="32" xfId="0" applyNumberFormat="1" applyFont="1" applyFill="1" applyBorder="1" applyAlignment="1">
      <alignment horizontal="center"/>
    </xf>
    <xf numFmtId="4" fontId="2" fillId="3" borderId="16" xfId="0" applyNumberFormat="1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2"/>
  <sheetViews>
    <sheetView tabSelected="1" view="pageBreakPreview" zoomScaleNormal="90" zoomScaleSheetLayoutView="100" workbookViewId="0" topLeftCell="B1">
      <selection activeCell="E48" sqref="E48"/>
    </sheetView>
  </sheetViews>
  <sheetFormatPr defaultColWidth="9.140625" defaultRowHeight="12.75"/>
  <cols>
    <col min="2" max="2" width="27.57421875" style="0" customWidth="1"/>
    <col min="3" max="3" width="9.8515625" style="0" bestFit="1" customWidth="1"/>
    <col min="4" max="4" width="9.8515625" style="0" customWidth="1"/>
    <col min="5" max="5" width="9.8515625" style="0" bestFit="1" customWidth="1"/>
    <col min="6" max="6" width="9.8515625" style="0" customWidth="1"/>
    <col min="7" max="7" width="9.8515625" style="0" bestFit="1" customWidth="1"/>
    <col min="8" max="8" width="9.28125" style="0" bestFit="1" customWidth="1"/>
    <col min="9" max="9" width="9.28125" style="0" customWidth="1"/>
    <col min="10" max="11" width="9.28125" style="0" bestFit="1" customWidth="1"/>
    <col min="12" max="12" width="9.28125" style="0" customWidth="1"/>
    <col min="13" max="14" width="9.28125" style="0" bestFit="1" customWidth="1"/>
    <col min="15" max="15" width="9.28125" style="0" customWidth="1"/>
    <col min="16" max="17" width="9.28125" style="0" bestFit="1" customWidth="1"/>
  </cols>
  <sheetData>
    <row r="1" spans="2:17" ht="18.75" thickBot="1">
      <c r="B1" s="73" t="s">
        <v>11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2:6" ht="13.5" thickBot="1">
      <c r="B2" s="87" t="s">
        <v>15</v>
      </c>
      <c r="C2" s="88"/>
      <c r="D2" s="88"/>
      <c r="E2" s="89"/>
      <c r="F2" s="48"/>
    </row>
    <row r="3" spans="2:6" ht="13.5" thickBot="1">
      <c r="B3" s="39"/>
      <c r="C3" s="38">
        <v>2019</v>
      </c>
      <c r="D3" s="38">
        <v>2018</v>
      </c>
      <c r="E3" s="38">
        <v>2017</v>
      </c>
      <c r="F3" s="49"/>
    </row>
    <row r="4" spans="2:6" ht="12.75">
      <c r="B4" s="24" t="s">
        <v>12</v>
      </c>
      <c r="C4" s="31">
        <v>43795</v>
      </c>
      <c r="D4" s="31">
        <v>54046</v>
      </c>
      <c r="E4" s="33">
        <v>36464</v>
      </c>
      <c r="F4" s="50"/>
    </row>
    <row r="5" spans="2:6" ht="12.75">
      <c r="B5" s="25" t="s">
        <v>13</v>
      </c>
      <c r="C5" s="32">
        <v>38214</v>
      </c>
      <c r="D5" s="32">
        <v>47355</v>
      </c>
      <c r="E5" s="34">
        <v>45627</v>
      </c>
      <c r="F5" s="50"/>
    </row>
    <row r="6" spans="2:6" ht="12.75">
      <c r="B6" s="25" t="s">
        <v>14</v>
      </c>
      <c r="C6" s="32">
        <v>61257</v>
      </c>
      <c r="D6" s="32">
        <v>56268</v>
      </c>
      <c r="E6" s="34">
        <v>52736</v>
      </c>
      <c r="F6" s="50"/>
    </row>
    <row r="7" spans="2:6" ht="12.75">
      <c r="B7" s="24" t="s">
        <v>9</v>
      </c>
      <c r="C7" s="32">
        <v>73899</v>
      </c>
      <c r="D7" s="32">
        <v>71903</v>
      </c>
      <c r="E7" s="34">
        <v>64705</v>
      </c>
      <c r="F7" s="50"/>
    </row>
    <row r="8" spans="2:6" ht="13.5" thickBot="1">
      <c r="B8" s="25" t="s">
        <v>0</v>
      </c>
      <c r="C8" s="32">
        <v>62988</v>
      </c>
      <c r="D8" s="32">
        <v>60518</v>
      </c>
      <c r="E8" s="34">
        <v>69480</v>
      </c>
      <c r="F8" s="50"/>
    </row>
    <row r="9" spans="2:6" ht="13.5" thickBot="1">
      <c r="B9" s="23" t="s">
        <v>1</v>
      </c>
      <c r="C9" s="35">
        <f>SUM(C4:C8)</f>
        <v>280153</v>
      </c>
      <c r="D9" s="35">
        <f>SUM(D4:D8)</f>
        <v>290090</v>
      </c>
      <c r="E9" s="36">
        <f>SUM(E4:E8)</f>
        <v>269012</v>
      </c>
      <c r="F9" s="51"/>
    </row>
    <row r="10" spans="2:6" ht="13.5" thickBot="1">
      <c r="B10" s="12" t="s">
        <v>17</v>
      </c>
      <c r="C10" s="70">
        <f>C9/D9*100-100</f>
        <v>-3.4254886414560985</v>
      </c>
      <c r="D10" s="71"/>
      <c r="E10" s="72"/>
      <c r="F10" s="52"/>
    </row>
    <row r="11" spans="2:6" ht="13.5" thickBot="1">
      <c r="B11" s="1"/>
      <c r="C11" s="4"/>
      <c r="D11" s="4"/>
      <c r="E11" s="4"/>
      <c r="F11" s="4"/>
    </row>
    <row r="12" spans="2:17" ht="13.5" thickBot="1">
      <c r="B12" s="10"/>
      <c r="C12" s="66" t="s">
        <v>2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</row>
    <row r="13" spans="2:17" ht="12.75">
      <c r="B13" s="11"/>
      <c r="C13" s="64" t="s">
        <v>3</v>
      </c>
      <c r="D13" s="64"/>
      <c r="E13" s="78"/>
      <c r="F13" s="62" t="s">
        <v>4</v>
      </c>
      <c r="G13" s="63"/>
      <c r="H13" s="64"/>
      <c r="I13" s="62" t="s">
        <v>5</v>
      </c>
      <c r="J13" s="63"/>
      <c r="K13" s="64"/>
      <c r="L13" s="62" t="s">
        <v>6</v>
      </c>
      <c r="M13" s="63"/>
      <c r="N13" s="64"/>
      <c r="O13" s="62" t="s">
        <v>7</v>
      </c>
      <c r="P13" s="63"/>
      <c r="Q13" s="96"/>
    </row>
    <row r="14" spans="2:17" ht="13.5" thickBot="1">
      <c r="B14" s="45"/>
      <c r="C14" s="46">
        <v>2019</v>
      </c>
      <c r="D14" s="46">
        <v>2018</v>
      </c>
      <c r="E14" s="46">
        <v>2017</v>
      </c>
      <c r="F14" s="27">
        <v>2019</v>
      </c>
      <c r="G14" s="27">
        <v>2018</v>
      </c>
      <c r="H14" s="27">
        <v>2017</v>
      </c>
      <c r="I14" s="27">
        <v>2019</v>
      </c>
      <c r="J14" s="27">
        <v>2018</v>
      </c>
      <c r="K14" s="27">
        <v>2017</v>
      </c>
      <c r="L14" s="27">
        <v>2019</v>
      </c>
      <c r="M14" s="27">
        <v>2018</v>
      </c>
      <c r="N14" s="27">
        <v>2017</v>
      </c>
      <c r="O14" s="27">
        <v>2019</v>
      </c>
      <c r="P14" s="27">
        <v>2018</v>
      </c>
      <c r="Q14" s="28">
        <v>2017</v>
      </c>
    </row>
    <row r="15" spans="2:17" ht="12.75">
      <c r="B15" s="24" t="s">
        <v>12</v>
      </c>
      <c r="C15" s="3">
        <v>70562</v>
      </c>
      <c r="D15" s="3">
        <v>46589</v>
      </c>
      <c r="E15" s="3">
        <v>26967</v>
      </c>
      <c r="F15" s="9">
        <v>2787</v>
      </c>
      <c r="G15" s="9">
        <v>4190</v>
      </c>
      <c r="H15" s="9">
        <v>2181</v>
      </c>
      <c r="I15" s="9">
        <v>14374</v>
      </c>
      <c r="J15" s="9">
        <v>14633</v>
      </c>
      <c r="K15" s="9">
        <v>32507</v>
      </c>
      <c r="L15" s="9">
        <v>9737</v>
      </c>
      <c r="M15" s="9">
        <v>19689</v>
      </c>
      <c r="N15" s="9">
        <v>53171</v>
      </c>
      <c r="O15" s="9">
        <v>4574</v>
      </c>
      <c r="P15" s="9">
        <v>4519</v>
      </c>
      <c r="Q15" s="5">
        <v>4320</v>
      </c>
    </row>
    <row r="16" spans="2:17" ht="12.75">
      <c r="B16" s="25" t="s">
        <v>13</v>
      </c>
      <c r="C16" s="3">
        <v>71819</v>
      </c>
      <c r="D16" s="3">
        <v>43328</v>
      </c>
      <c r="E16" s="3">
        <v>34133</v>
      </c>
      <c r="F16" s="3">
        <v>2796</v>
      </c>
      <c r="G16" s="3">
        <v>2920</v>
      </c>
      <c r="H16" s="3">
        <v>4381</v>
      </c>
      <c r="I16" s="3">
        <v>14036</v>
      </c>
      <c r="J16" s="3">
        <v>14719</v>
      </c>
      <c r="K16" s="3">
        <v>40615</v>
      </c>
      <c r="L16" s="3">
        <v>10958</v>
      </c>
      <c r="M16" s="3">
        <v>13349</v>
      </c>
      <c r="N16" s="3">
        <v>50980</v>
      </c>
      <c r="O16" s="3">
        <v>4433</v>
      </c>
      <c r="P16" s="3">
        <v>4225</v>
      </c>
      <c r="Q16" s="7">
        <v>5783</v>
      </c>
    </row>
    <row r="17" spans="2:17" ht="12.75">
      <c r="B17" s="25" t="s">
        <v>14</v>
      </c>
      <c r="C17" s="3">
        <v>100489</v>
      </c>
      <c r="D17" s="3">
        <v>55753</v>
      </c>
      <c r="E17" s="3">
        <v>39105</v>
      </c>
      <c r="F17" s="3">
        <v>5142</v>
      </c>
      <c r="G17" s="3">
        <v>3250</v>
      </c>
      <c r="H17" s="3">
        <v>4545</v>
      </c>
      <c r="I17" s="3">
        <v>19274</v>
      </c>
      <c r="J17" s="3">
        <v>15547</v>
      </c>
      <c r="K17" s="3">
        <v>46655</v>
      </c>
      <c r="L17" s="3">
        <v>13277</v>
      </c>
      <c r="M17" s="3">
        <v>17704</v>
      </c>
      <c r="N17" s="3">
        <v>52191</v>
      </c>
      <c r="O17" s="3">
        <v>6644</v>
      </c>
      <c r="P17" s="3">
        <v>5344</v>
      </c>
      <c r="Q17" s="7">
        <v>6677</v>
      </c>
    </row>
    <row r="18" spans="2:17" ht="12.75">
      <c r="B18" s="24" t="s">
        <v>9</v>
      </c>
      <c r="C18" s="3">
        <v>111269</v>
      </c>
      <c r="D18" s="3">
        <v>61046</v>
      </c>
      <c r="E18" s="3">
        <v>54250</v>
      </c>
      <c r="F18" s="3">
        <v>5231</v>
      </c>
      <c r="G18" s="3">
        <v>4416</v>
      </c>
      <c r="H18" s="3">
        <v>5885</v>
      </c>
      <c r="I18" s="3">
        <v>18574</v>
      </c>
      <c r="J18" s="3">
        <v>20286</v>
      </c>
      <c r="K18" s="3">
        <v>29573</v>
      </c>
      <c r="L18" s="3">
        <v>15328</v>
      </c>
      <c r="M18" s="3">
        <v>22085</v>
      </c>
      <c r="N18" s="3">
        <v>33667</v>
      </c>
      <c r="O18" s="3">
        <v>7634</v>
      </c>
      <c r="P18" s="3">
        <v>7414</v>
      </c>
      <c r="Q18" s="7">
        <v>7892</v>
      </c>
    </row>
    <row r="19" spans="2:17" ht="12.75">
      <c r="B19" s="25" t="s">
        <v>0</v>
      </c>
      <c r="C19" s="3">
        <v>104695</v>
      </c>
      <c r="D19" s="3">
        <v>102492</v>
      </c>
      <c r="E19" s="3">
        <v>52181</v>
      </c>
      <c r="F19" s="3">
        <v>6212</v>
      </c>
      <c r="G19" s="3">
        <v>4762</v>
      </c>
      <c r="H19" s="3">
        <v>6756</v>
      </c>
      <c r="I19" s="3">
        <v>20023</v>
      </c>
      <c r="J19" s="3">
        <v>21611</v>
      </c>
      <c r="K19" s="3">
        <v>25040</v>
      </c>
      <c r="L19" s="3">
        <v>14904</v>
      </c>
      <c r="M19" s="3">
        <v>23760</v>
      </c>
      <c r="N19" s="3">
        <v>28721</v>
      </c>
      <c r="O19" s="3">
        <v>7889</v>
      </c>
      <c r="P19" s="3">
        <v>7139</v>
      </c>
      <c r="Q19" s="7">
        <v>7311</v>
      </c>
    </row>
    <row r="20" spans="2:17" ht="13.5" thickBot="1">
      <c r="B20" s="26" t="s">
        <v>1</v>
      </c>
      <c r="C20" s="47">
        <f aca="true" t="shared" si="0" ref="C20:Q20">SUM(C15:C19)</f>
        <v>458834</v>
      </c>
      <c r="D20" s="47">
        <f t="shared" si="0"/>
        <v>309208</v>
      </c>
      <c r="E20" s="47">
        <f t="shared" si="0"/>
        <v>206636</v>
      </c>
      <c r="F20" s="29">
        <f t="shared" si="0"/>
        <v>22168</v>
      </c>
      <c r="G20" s="29">
        <f t="shared" si="0"/>
        <v>19538</v>
      </c>
      <c r="H20" s="29">
        <f t="shared" si="0"/>
        <v>23748</v>
      </c>
      <c r="I20" s="29">
        <f t="shared" si="0"/>
        <v>86281</v>
      </c>
      <c r="J20" s="29">
        <f t="shared" si="0"/>
        <v>86796</v>
      </c>
      <c r="K20" s="29">
        <f t="shared" si="0"/>
        <v>174390</v>
      </c>
      <c r="L20" s="29">
        <f t="shared" si="0"/>
        <v>64204</v>
      </c>
      <c r="M20" s="29">
        <f t="shared" si="0"/>
        <v>96587</v>
      </c>
      <c r="N20" s="29">
        <f t="shared" si="0"/>
        <v>218730</v>
      </c>
      <c r="O20" s="29">
        <f t="shared" si="0"/>
        <v>31174</v>
      </c>
      <c r="P20" s="29">
        <f t="shared" si="0"/>
        <v>28641</v>
      </c>
      <c r="Q20" s="30">
        <f t="shared" si="0"/>
        <v>31983</v>
      </c>
    </row>
    <row r="21" spans="2:17" ht="13.5" thickBot="1">
      <c r="B21" s="12" t="s">
        <v>17</v>
      </c>
      <c r="C21" s="70">
        <f>C20/D20*100-100</f>
        <v>48.39008046363614</v>
      </c>
      <c r="D21" s="71"/>
      <c r="E21" s="84"/>
      <c r="F21" s="70">
        <f>F20/G20*100-100</f>
        <v>13.460947896406992</v>
      </c>
      <c r="G21" s="71"/>
      <c r="H21" s="84"/>
      <c r="I21" s="70">
        <f>I20/J20*100-100</f>
        <v>-0.5933453154523249</v>
      </c>
      <c r="J21" s="71"/>
      <c r="K21" s="84"/>
      <c r="L21" s="70">
        <f>L20/M20*100-100</f>
        <v>-33.527286280762425</v>
      </c>
      <c r="M21" s="71"/>
      <c r="N21" s="84"/>
      <c r="O21" s="70">
        <f>O20/P20*100-100</f>
        <v>8.843964945358067</v>
      </c>
      <c r="P21" s="71"/>
      <c r="Q21" s="84"/>
    </row>
    <row r="22" spans="2:17" ht="13.5" thickBot="1">
      <c r="B22" s="54"/>
      <c r="C22" s="65" t="s">
        <v>2</v>
      </c>
      <c r="D22" s="66"/>
      <c r="E22" s="67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2:5" ht="12.75">
      <c r="B23" s="55"/>
      <c r="C23" s="68" t="s">
        <v>24</v>
      </c>
      <c r="D23" s="64"/>
      <c r="E23" s="69"/>
    </row>
    <row r="24" spans="2:5" ht="13.5" thickBot="1">
      <c r="B24" s="45"/>
      <c r="C24" s="57">
        <v>2019</v>
      </c>
      <c r="D24" s="46">
        <v>2018</v>
      </c>
      <c r="E24" s="58"/>
    </row>
    <row r="25" spans="2:5" ht="12.75">
      <c r="B25" s="24" t="s">
        <v>12</v>
      </c>
      <c r="C25" s="6">
        <v>78535</v>
      </c>
      <c r="D25" s="3">
        <v>161365</v>
      </c>
      <c r="E25" s="61"/>
    </row>
    <row r="26" spans="2:5" ht="12.75">
      <c r="B26" s="25" t="s">
        <v>13</v>
      </c>
      <c r="C26" s="6">
        <v>55360</v>
      </c>
      <c r="D26" s="3">
        <v>105853</v>
      </c>
      <c r="E26" s="61"/>
    </row>
    <row r="27" spans="2:5" ht="12.75">
      <c r="B27" s="25" t="s">
        <v>14</v>
      </c>
      <c r="C27" s="6">
        <v>62330</v>
      </c>
      <c r="D27" s="3">
        <v>138099</v>
      </c>
      <c r="E27" s="61"/>
    </row>
    <row r="28" spans="2:5" ht="12.75">
      <c r="B28" s="24" t="s">
        <v>9</v>
      </c>
      <c r="C28" s="6">
        <v>134376</v>
      </c>
      <c r="D28" s="3">
        <v>223622</v>
      </c>
      <c r="E28" s="61"/>
    </row>
    <row r="29" spans="2:5" ht="12.75">
      <c r="B29" s="25" t="s">
        <v>0</v>
      </c>
      <c r="C29" s="6">
        <v>112979</v>
      </c>
      <c r="D29" s="3">
        <v>183533</v>
      </c>
      <c r="E29" s="61"/>
    </row>
    <row r="30" spans="2:5" ht="12.75">
      <c r="B30" s="26" t="s">
        <v>1</v>
      </c>
      <c r="C30" s="59">
        <f>SUM(C25:C29)</f>
        <v>443580</v>
      </c>
      <c r="D30" s="47">
        <f>SUM(D25:D29)</f>
        <v>812472</v>
      </c>
      <c r="E30" s="60"/>
    </row>
    <row r="31" spans="2:5" ht="13.5" thickBot="1">
      <c r="B31" s="56" t="s">
        <v>17</v>
      </c>
      <c r="C31" s="70">
        <f>C30/D30*100-100</f>
        <v>-45.40365698756388</v>
      </c>
      <c r="D31" s="71"/>
      <c r="E31" s="72"/>
    </row>
    <row r="32" ht="13.5" thickBot="1"/>
    <row r="33" spans="2:10" ht="13.5" thickBot="1">
      <c r="B33" s="19" t="s">
        <v>16</v>
      </c>
      <c r="C33" s="20"/>
      <c r="D33" s="20"/>
      <c r="E33" s="21">
        <v>2019</v>
      </c>
      <c r="F33" s="21">
        <v>2018</v>
      </c>
      <c r="G33" s="22">
        <v>2017</v>
      </c>
      <c r="H33" s="44" t="s">
        <v>18</v>
      </c>
      <c r="I33" s="44"/>
      <c r="J33" s="37"/>
    </row>
    <row r="34" spans="2:12" ht="13.5" thickBot="1">
      <c r="B34" s="74" t="s">
        <v>27</v>
      </c>
      <c r="C34" s="75"/>
      <c r="D34" s="40"/>
      <c r="E34" s="2">
        <f>C9</f>
        <v>280153</v>
      </c>
      <c r="F34" s="2">
        <f>D9</f>
        <v>290090</v>
      </c>
      <c r="G34" s="8">
        <f>E9</f>
        <v>269012</v>
      </c>
      <c r="H34" s="85">
        <f>E34-F34</f>
        <v>-9937</v>
      </c>
      <c r="I34" s="85"/>
      <c r="J34" s="86"/>
      <c r="L34" t="s">
        <v>20</v>
      </c>
    </row>
    <row r="35" spans="2:12" ht="13.5" thickBot="1">
      <c r="B35" s="82" t="s">
        <v>17</v>
      </c>
      <c r="C35" s="83"/>
      <c r="D35" s="42"/>
      <c r="E35" s="79">
        <f>E34/G34*100-100</f>
        <v>4.141450938991568</v>
      </c>
      <c r="F35" s="80"/>
      <c r="G35" s="81"/>
      <c r="L35" t="s">
        <v>21</v>
      </c>
    </row>
    <row r="36" spans="2:12" ht="13.5" thickBot="1">
      <c r="B36" s="13" t="s">
        <v>10</v>
      </c>
      <c r="C36" s="14"/>
      <c r="D36" s="14"/>
      <c r="E36" s="15">
        <v>2019</v>
      </c>
      <c r="F36" s="15">
        <v>2018</v>
      </c>
      <c r="G36" s="16"/>
      <c r="L36" t="s">
        <v>25</v>
      </c>
    </row>
    <row r="37" spans="2:10" ht="13.5" thickBot="1">
      <c r="B37" s="74" t="s">
        <v>27</v>
      </c>
      <c r="C37" s="75"/>
      <c r="D37" s="40"/>
      <c r="E37" s="2">
        <f>C20+F20+I20+L20+O20+C30</f>
        <v>1106241</v>
      </c>
      <c r="F37" s="2">
        <f>D20+G20+J20+M20+P20+D30</f>
        <v>1353242</v>
      </c>
      <c r="G37" s="8"/>
      <c r="H37" s="85">
        <f>E37-F37</f>
        <v>-247001</v>
      </c>
      <c r="I37" s="85"/>
      <c r="J37" s="86"/>
    </row>
    <row r="38" spans="2:7" ht="13.5" thickBot="1">
      <c r="B38" s="82" t="s">
        <v>17</v>
      </c>
      <c r="C38" s="83"/>
      <c r="D38" s="42"/>
      <c r="E38" s="79">
        <f>E37/F37*100-100</f>
        <v>-18.25253724019798</v>
      </c>
      <c r="F38" s="80"/>
      <c r="G38" s="81"/>
    </row>
    <row r="39" spans="2:12" ht="13.5" thickBot="1">
      <c r="B39" s="76" t="s">
        <v>8</v>
      </c>
      <c r="C39" s="77"/>
      <c r="D39" s="41"/>
      <c r="E39" s="17">
        <v>2019</v>
      </c>
      <c r="F39" s="17">
        <v>2018</v>
      </c>
      <c r="G39" s="18"/>
      <c r="L39" t="s">
        <v>26</v>
      </c>
    </row>
    <row r="40" spans="2:12" ht="13.5" customHeight="1" thickBot="1">
      <c r="B40" s="74" t="s">
        <v>27</v>
      </c>
      <c r="C40" s="75"/>
      <c r="D40" s="40"/>
      <c r="E40" s="2">
        <f>E37+E34</f>
        <v>1386394</v>
      </c>
      <c r="F40" s="2">
        <f>F37+F34</f>
        <v>1643332</v>
      </c>
      <c r="G40" s="8"/>
      <c r="H40" s="85">
        <f>E40-F40</f>
        <v>-256938</v>
      </c>
      <c r="I40" s="85"/>
      <c r="J40" s="86"/>
      <c r="L40" t="s">
        <v>23</v>
      </c>
    </row>
    <row r="41" spans="2:12" ht="13.5" thickBot="1">
      <c r="B41" s="82" t="s">
        <v>17</v>
      </c>
      <c r="C41" s="83"/>
      <c r="D41" s="42"/>
      <c r="E41" s="93">
        <f>E40/F40*100-100</f>
        <v>-15.635185099541658</v>
      </c>
      <c r="F41" s="94"/>
      <c r="G41" s="95"/>
      <c r="L41" t="s">
        <v>22</v>
      </c>
    </row>
    <row r="42" spans="2:6" ht="12.75">
      <c r="B42" s="90" t="s">
        <v>19</v>
      </c>
      <c r="C42" s="91"/>
      <c r="D42" s="91"/>
      <c r="E42" s="92"/>
      <c r="F42" s="43"/>
    </row>
  </sheetData>
  <mergeCells count="31">
    <mergeCell ref="H34:J34"/>
    <mergeCell ref="I13:K13"/>
    <mergeCell ref="O13:Q13"/>
    <mergeCell ref="F21:H21"/>
    <mergeCell ref="I21:K21"/>
    <mergeCell ref="L21:N21"/>
    <mergeCell ref="O21:Q21"/>
    <mergeCell ref="B2:E2"/>
    <mergeCell ref="B42:E42"/>
    <mergeCell ref="E41:G41"/>
    <mergeCell ref="C10:E10"/>
    <mergeCell ref="F13:H13"/>
    <mergeCell ref="B41:C41"/>
    <mergeCell ref="H40:J40"/>
    <mergeCell ref="B34:C34"/>
    <mergeCell ref="B35:C35"/>
    <mergeCell ref="E35:G35"/>
    <mergeCell ref="B1:Q1"/>
    <mergeCell ref="B37:C37"/>
    <mergeCell ref="B40:C40"/>
    <mergeCell ref="B39:C39"/>
    <mergeCell ref="C13:E13"/>
    <mergeCell ref="C12:Q12"/>
    <mergeCell ref="E38:G38"/>
    <mergeCell ref="B38:C38"/>
    <mergeCell ref="C21:E21"/>
    <mergeCell ref="H37:J37"/>
    <mergeCell ref="L13:N13"/>
    <mergeCell ref="C22:E22"/>
    <mergeCell ref="C23:E23"/>
    <mergeCell ref="C31:E31"/>
  </mergeCells>
  <printOptions/>
  <pageMargins left="0.75" right="0.75" top="1" bottom="1" header="0.5" footer="0.5"/>
  <pageSetup horizontalDpi="1200" verticalDpi="12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AmiMIC</dc:creator>
  <cp:keywords/>
  <dc:description/>
  <cp:lastModifiedBy>AmiMIC</cp:lastModifiedBy>
  <cp:lastPrinted>2018-11-28T22:39:56Z</cp:lastPrinted>
  <dcterms:created xsi:type="dcterms:W3CDTF">2018-10-31T15:42:03Z</dcterms:created>
  <dcterms:modified xsi:type="dcterms:W3CDTF">2019-07-27T15:29:18Z</dcterms:modified>
  <cp:category/>
  <cp:version/>
  <cp:contentType/>
  <cp:contentStatus/>
</cp:coreProperties>
</file>